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лест.клетки" sheetId="1" r:id="rId1"/>
  </sheets>
  <definedNames/>
  <calcPr fullCalcOnLoad="1"/>
</workbook>
</file>

<file path=xl/sharedStrings.xml><?xml version="1.0" encoding="utf-8"?>
<sst xmlns="http://schemas.openxmlformats.org/spreadsheetml/2006/main" count="102" uniqueCount="67">
  <si>
    <t>выполнено</t>
  </si>
  <si>
    <t>Примечание</t>
  </si>
  <si>
    <t>м2</t>
  </si>
  <si>
    <t>6</t>
  </si>
  <si>
    <t>7</t>
  </si>
  <si>
    <t>Горелово</t>
  </si>
  <si>
    <t>Адреса</t>
  </si>
  <si>
    <t>Кол-во этажей</t>
  </si>
  <si>
    <t>Всего л/кл.</t>
  </si>
  <si>
    <t>Уборочная площадь л.кл. м2</t>
  </si>
  <si>
    <t>вып.   2004</t>
  </si>
  <si>
    <t>вып.   2005</t>
  </si>
  <si>
    <t>вып.   2006</t>
  </si>
  <si>
    <t>вып.   2007</t>
  </si>
  <si>
    <t>вып.   2008</t>
  </si>
  <si>
    <t>вып.   2009</t>
  </si>
  <si>
    <t>план на   2010</t>
  </si>
  <si>
    <t>план на   2011г.,л.кл.</t>
  </si>
  <si>
    <t>Площадь л.кл. м2</t>
  </si>
  <si>
    <t>Красносельское ш.д.46</t>
  </si>
  <si>
    <t>1-6п</t>
  </si>
  <si>
    <t>Красносельское ш.д.46/2</t>
  </si>
  <si>
    <t>1-5п</t>
  </si>
  <si>
    <t>П. Пасечника д.10</t>
  </si>
  <si>
    <t>1,2,3пар.</t>
  </si>
  <si>
    <t>П. Пасечника д.11/2</t>
  </si>
  <si>
    <t>1-7пар.</t>
  </si>
  <si>
    <t>П. Пасечника д.20</t>
  </si>
  <si>
    <t>2п</t>
  </si>
  <si>
    <t>1,3п</t>
  </si>
  <si>
    <t>4,5п</t>
  </si>
  <si>
    <t>П. Пасечника д.8</t>
  </si>
  <si>
    <t>1-3пар.</t>
  </si>
  <si>
    <t>ул Коммунаров д.116\1</t>
  </si>
  <si>
    <t>1-4п</t>
  </si>
  <si>
    <t>ул Коммунаров д.118</t>
  </si>
  <si>
    <t>итого  участок №1</t>
  </si>
  <si>
    <t>Красногородская ул. 19 к. 1</t>
  </si>
  <si>
    <t>1,2,3,4п</t>
  </si>
  <si>
    <t>1п</t>
  </si>
  <si>
    <t>3п</t>
  </si>
  <si>
    <t>4п</t>
  </si>
  <si>
    <t>Красногородская ул. 19 к. 2</t>
  </si>
  <si>
    <t>Нарвская улица,   8 к.   2</t>
  </si>
  <si>
    <t>Гатчинское шоссе,   6</t>
  </si>
  <si>
    <t>Гатчинское шоссе,  11</t>
  </si>
  <si>
    <t>Гатчинское шоссе,  13 к.   1</t>
  </si>
  <si>
    <t>Гатчинское шоссе,  13 к.   2</t>
  </si>
  <si>
    <t>Кингисеппское шоссе, 10 к.2</t>
  </si>
  <si>
    <t>1-7п</t>
  </si>
  <si>
    <t>Красногородская ул.,17 к.2</t>
  </si>
  <si>
    <t>1-3п</t>
  </si>
  <si>
    <t>итого участок №2</t>
  </si>
  <si>
    <t>Всего по ООО "ЖКС №4"</t>
  </si>
  <si>
    <t>297/4=74</t>
  </si>
  <si>
    <t xml:space="preserve">Адресная программа по косметическому ремонту лестничных клеток </t>
  </si>
  <si>
    <t>многоквартирных домов на 2011г</t>
  </si>
  <si>
    <t>в работе</t>
  </si>
  <si>
    <t>выполн.1 л/кл.</t>
  </si>
  <si>
    <t>Выполнено дополнительно по заявлениям</t>
  </si>
  <si>
    <t>Нарвская ул., д. 8 корп.1</t>
  </si>
  <si>
    <t>Нарвская ул., д. 12</t>
  </si>
  <si>
    <t>Заречная ул., д. 10</t>
  </si>
  <si>
    <t>Выполнение текущего ремонта на 2011г.</t>
  </si>
  <si>
    <t>план</t>
  </si>
  <si>
    <t>%</t>
  </si>
  <si>
    <t>За 8 месяцев, тыс.руб.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</si>
</sst>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9">
    <font>
      <sz val="10"/>
      <name val="Arial Cyr"/>
      <family val="0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" fontId="6" fillId="0" borderId="0" xfId="0" applyNumberFormat="1" applyFont="1" applyFill="1" applyAlignment="1">
      <alignment/>
    </xf>
    <xf numFmtId="0" fontId="4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/>
    </xf>
    <xf numFmtId="0" fontId="6" fillId="0" borderId="3" xfId="0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/>
    </xf>
    <xf numFmtId="1" fontId="6" fillId="0" borderId="1" xfId="0" applyNumberFormat="1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3" xfId="0" applyNumberFormat="1" applyFont="1" applyFill="1" applyBorder="1" applyAlignment="1" applyProtection="1">
      <alignment wrapText="1"/>
      <protection locked="0"/>
    </xf>
    <xf numFmtId="164" fontId="6" fillId="0" borderId="3" xfId="0" applyNumberFormat="1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3" xfId="0" applyFont="1" applyFill="1" applyBorder="1" applyAlignment="1">
      <alignment horizontal="center" wrapText="1"/>
    </xf>
    <xf numFmtId="1" fontId="6" fillId="0" borderId="5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4" xfId="0" applyNumberFormat="1" applyFont="1" applyFill="1" applyBorder="1" applyAlignment="1" applyProtection="1">
      <alignment wrapText="1"/>
      <protection locked="0"/>
    </xf>
    <xf numFmtId="1" fontId="6" fillId="0" borderId="4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" fontId="6" fillId="3" borderId="3" xfId="0" applyNumberFormat="1" applyFont="1" applyFill="1" applyBorder="1" applyAlignment="1">
      <alignment/>
    </xf>
    <xf numFmtId="1" fontId="6" fillId="3" borderId="1" xfId="0" applyNumberFormat="1" applyFont="1" applyFill="1" applyBorder="1" applyAlignment="1">
      <alignment/>
    </xf>
    <xf numFmtId="49" fontId="5" fillId="0" borderId="6" xfId="0" applyNumberFormat="1" applyFont="1" applyFill="1" applyBorder="1" applyAlignment="1" applyProtection="1">
      <alignment horizontal="center" wrapText="1"/>
      <protection locked="0"/>
    </xf>
    <xf numFmtId="0" fontId="5" fillId="0" borderId="6" xfId="0" applyFont="1" applyBorder="1" applyAlignment="1">
      <alignment horizontal="center" wrapText="1"/>
    </xf>
    <xf numFmtId="9" fontId="5" fillId="0" borderId="6" xfId="0" applyNumberFormat="1" applyFont="1" applyFill="1" applyBorder="1" applyAlignment="1">
      <alignment horizontal="center" wrapText="1"/>
    </xf>
    <xf numFmtId="1" fontId="5" fillId="0" borderId="7" xfId="0" applyNumberFormat="1" applyFont="1" applyFill="1" applyBorder="1" applyAlignment="1">
      <alignment horizontal="center" wrapText="1"/>
    </xf>
    <xf numFmtId="2" fontId="3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workbookViewId="0" topLeftCell="A1">
      <selection activeCell="A1" sqref="A1:V36"/>
    </sheetView>
  </sheetViews>
  <sheetFormatPr defaultColWidth="9.00390625" defaultRowHeight="12.75"/>
  <cols>
    <col min="1" max="1" width="4.625" style="0" customWidth="1"/>
    <col min="2" max="2" width="35.75390625" style="0" customWidth="1"/>
    <col min="4" max="4" width="10.75390625" style="0" customWidth="1"/>
    <col min="5" max="5" width="9.00390625" style="0" customWidth="1"/>
    <col min="6" max="19" width="9.125" style="0" hidden="1" customWidth="1"/>
    <col min="20" max="20" width="10.25390625" style="0" customWidth="1"/>
    <col min="21" max="21" width="0.2421875" style="0" hidden="1" customWidth="1"/>
    <col min="22" max="22" width="18.875" style="0" customWidth="1"/>
  </cols>
  <sheetData>
    <row r="1" spans="1:22" ht="15.75">
      <c r="A1" s="4"/>
      <c r="B1" s="46" t="s">
        <v>55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2" ht="18" customHeight="1">
      <c r="A2" s="4"/>
      <c r="B2" s="46" t="s">
        <v>56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2" ht="15.75" thickBot="1">
      <c r="A3" s="5"/>
      <c r="B3" s="6" t="s">
        <v>5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5"/>
      <c r="O3" s="5"/>
      <c r="P3" s="5"/>
      <c r="Q3" s="5"/>
      <c r="R3" s="5"/>
      <c r="S3" s="8"/>
      <c r="T3" s="8"/>
      <c r="U3" s="8"/>
      <c r="V3" s="8"/>
    </row>
    <row r="4" spans="1:22" ht="148.5" thickBot="1">
      <c r="A4" s="9"/>
      <c r="B4" s="40" t="s">
        <v>6</v>
      </c>
      <c r="C4" s="41" t="s">
        <v>7</v>
      </c>
      <c r="D4" s="41" t="s">
        <v>8</v>
      </c>
      <c r="E4" s="41" t="s">
        <v>9</v>
      </c>
      <c r="F4" s="42" t="s">
        <v>10</v>
      </c>
      <c r="G4" s="42" t="s">
        <v>2</v>
      </c>
      <c r="H4" s="42" t="s">
        <v>11</v>
      </c>
      <c r="I4" s="42" t="s">
        <v>2</v>
      </c>
      <c r="J4" s="42" t="s">
        <v>12</v>
      </c>
      <c r="K4" s="42" t="s">
        <v>2</v>
      </c>
      <c r="L4" s="42" t="s">
        <v>13</v>
      </c>
      <c r="M4" s="42" t="s">
        <v>2</v>
      </c>
      <c r="N4" s="42" t="s">
        <v>14</v>
      </c>
      <c r="O4" s="42" t="s">
        <v>2</v>
      </c>
      <c r="P4" s="42" t="s">
        <v>15</v>
      </c>
      <c r="Q4" s="42" t="s">
        <v>2</v>
      </c>
      <c r="R4" s="42" t="s">
        <v>16</v>
      </c>
      <c r="S4" s="43" t="s">
        <v>2</v>
      </c>
      <c r="T4" s="41" t="s">
        <v>17</v>
      </c>
      <c r="U4" s="41" t="s">
        <v>18</v>
      </c>
      <c r="V4" s="41" t="s">
        <v>1</v>
      </c>
    </row>
    <row r="5" spans="1:22" ht="15">
      <c r="A5" s="10">
        <v>1</v>
      </c>
      <c r="B5" s="10" t="s">
        <v>19</v>
      </c>
      <c r="C5" s="11">
        <v>5</v>
      </c>
      <c r="D5" s="11">
        <v>6</v>
      </c>
      <c r="E5" s="12">
        <v>453.1</v>
      </c>
      <c r="F5" s="12"/>
      <c r="G5" s="12"/>
      <c r="H5" s="12"/>
      <c r="I5" s="12"/>
      <c r="J5" s="12"/>
      <c r="K5" s="12"/>
      <c r="L5" s="12" t="s">
        <v>20</v>
      </c>
      <c r="M5" s="12">
        <v>453.1</v>
      </c>
      <c r="N5" s="10"/>
      <c r="O5" s="10"/>
      <c r="P5" s="10"/>
      <c r="Q5" s="10"/>
      <c r="R5" s="13" t="s">
        <v>20</v>
      </c>
      <c r="S5" s="12">
        <v>453.1</v>
      </c>
      <c r="T5" s="12">
        <v>2</v>
      </c>
      <c r="U5" s="14">
        <f>E5/D5*T5</f>
        <v>151.03333333333333</v>
      </c>
      <c r="V5" s="38" t="s">
        <v>0</v>
      </c>
    </row>
    <row r="6" spans="1:22" ht="15">
      <c r="A6" s="15">
        <v>2</v>
      </c>
      <c r="B6" s="15" t="s">
        <v>21</v>
      </c>
      <c r="C6" s="16">
        <v>5</v>
      </c>
      <c r="D6" s="16">
        <v>5</v>
      </c>
      <c r="E6" s="17">
        <v>446.7</v>
      </c>
      <c r="F6" s="17"/>
      <c r="G6" s="17"/>
      <c r="H6" s="17"/>
      <c r="I6" s="17"/>
      <c r="J6" s="17"/>
      <c r="K6" s="17"/>
      <c r="L6" s="17" t="s">
        <v>22</v>
      </c>
      <c r="M6" s="17">
        <v>446.7</v>
      </c>
      <c r="N6" s="15"/>
      <c r="O6" s="15"/>
      <c r="P6" s="15"/>
      <c r="Q6" s="15"/>
      <c r="R6" s="16"/>
      <c r="S6" s="18"/>
      <c r="T6" s="17">
        <v>5</v>
      </c>
      <c r="U6" s="19">
        <f aca="true" t="shared" si="0" ref="U6:U12">E6/D6*T6</f>
        <v>446.70000000000005</v>
      </c>
      <c r="V6" s="38" t="s">
        <v>0</v>
      </c>
    </row>
    <row r="7" spans="1:22" ht="15">
      <c r="A7" s="10">
        <v>3</v>
      </c>
      <c r="B7" s="15" t="s">
        <v>23</v>
      </c>
      <c r="C7" s="16">
        <v>4</v>
      </c>
      <c r="D7" s="16">
        <v>3</v>
      </c>
      <c r="E7" s="17">
        <v>278.1</v>
      </c>
      <c r="F7" s="17"/>
      <c r="G7" s="17"/>
      <c r="H7" s="17"/>
      <c r="I7" s="17"/>
      <c r="J7" s="17"/>
      <c r="K7" s="17"/>
      <c r="L7" s="17"/>
      <c r="M7" s="17"/>
      <c r="N7" s="15" t="s">
        <v>24</v>
      </c>
      <c r="O7" s="17">
        <v>278.1</v>
      </c>
      <c r="P7" s="15"/>
      <c r="Q7" s="15"/>
      <c r="R7" s="16"/>
      <c r="S7" s="18"/>
      <c r="T7" s="17">
        <v>3</v>
      </c>
      <c r="U7" s="19">
        <f t="shared" si="0"/>
        <v>278.1</v>
      </c>
      <c r="V7" s="38" t="s">
        <v>57</v>
      </c>
    </row>
    <row r="8" spans="1:22" ht="15">
      <c r="A8" s="15">
        <v>4</v>
      </c>
      <c r="B8" s="15" t="s">
        <v>25</v>
      </c>
      <c r="C8" s="16">
        <v>5</v>
      </c>
      <c r="D8" s="16">
        <v>7</v>
      </c>
      <c r="E8" s="17">
        <v>653</v>
      </c>
      <c r="F8" s="17"/>
      <c r="G8" s="17"/>
      <c r="H8" s="17"/>
      <c r="I8" s="17"/>
      <c r="J8" s="17"/>
      <c r="K8" s="17"/>
      <c r="L8" s="17"/>
      <c r="M8" s="17"/>
      <c r="N8" s="15" t="s">
        <v>26</v>
      </c>
      <c r="O8" s="17">
        <v>653</v>
      </c>
      <c r="P8" s="15"/>
      <c r="Q8" s="15"/>
      <c r="R8" s="16"/>
      <c r="S8" s="18"/>
      <c r="T8" s="17">
        <v>7</v>
      </c>
      <c r="U8" s="19">
        <f t="shared" si="0"/>
        <v>653</v>
      </c>
      <c r="V8" s="38" t="s">
        <v>0</v>
      </c>
    </row>
    <row r="9" spans="1:22" ht="15">
      <c r="A9" s="10">
        <v>5</v>
      </c>
      <c r="B9" s="15" t="s">
        <v>27</v>
      </c>
      <c r="C9" s="16">
        <v>5</v>
      </c>
      <c r="D9" s="16">
        <v>5</v>
      </c>
      <c r="E9" s="17">
        <v>445.9</v>
      </c>
      <c r="F9" s="17"/>
      <c r="G9" s="17"/>
      <c r="H9" s="17"/>
      <c r="I9" s="17"/>
      <c r="J9" s="17" t="s">
        <v>28</v>
      </c>
      <c r="K9" s="17">
        <f>E9/5</f>
        <v>89.17999999999999</v>
      </c>
      <c r="L9" s="17" t="s">
        <v>29</v>
      </c>
      <c r="M9" s="17">
        <f>E9/5*2</f>
        <v>178.35999999999999</v>
      </c>
      <c r="N9" s="15"/>
      <c r="O9" s="15"/>
      <c r="P9" s="20" t="s">
        <v>30</v>
      </c>
      <c r="Q9" s="15">
        <v>178</v>
      </c>
      <c r="R9" s="21" t="s">
        <v>28</v>
      </c>
      <c r="S9" s="18">
        <v>89</v>
      </c>
      <c r="T9" s="17">
        <v>2</v>
      </c>
      <c r="U9" s="19">
        <f t="shared" si="0"/>
        <v>178.35999999999999</v>
      </c>
      <c r="V9" s="38" t="s">
        <v>0</v>
      </c>
    </row>
    <row r="10" spans="1:22" ht="15">
      <c r="A10" s="15">
        <v>6</v>
      </c>
      <c r="B10" s="15" t="s">
        <v>31</v>
      </c>
      <c r="C10" s="16">
        <v>4</v>
      </c>
      <c r="D10" s="16">
        <v>3</v>
      </c>
      <c r="E10" s="17">
        <v>281</v>
      </c>
      <c r="F10" s="17"/>
      <c r="G10" s="17"/>
      <c r="H10" s="17"/>
      <c r="I10" s="17"/>
      <c r="J10" s="17"/>
      <c r="K10" s="17"/>
      <c r="L10" s="17"/>
      <c r="M10" s="17"/>
      <c r="N10" s="16" t="s">
        <v>32</v>
      </c>
      <c r="O10" s="17">
        <v>281</v>
      </c>
      <c r="P10" s="16"/>
      <c r="Q10" s="16"/>
      <c r="R10" s="16"/>
      <c r="S10" s="18"/>
      <c r="T10" s="17">
        <v>3</v>
      </c>
      <c r="U10" s="19">
        <f t="shared" si="0"/>
        <v>281</v>
      </c>
      <c r="V10" s="38" t="s">
        <v>0</v>
      </c>
    </row>
    <row r="11" spans="1:22" ht="15">
      <c r="A11" s="10">
        <v>7</v>
      </c>
      <c r="B11" s="15" t="s">
        <v>33</v>
      </c>
      <c r="C11" s="16">
        <v>10</v>
      </c>
      <c r="D11" s="16">
        <v>4</v>
      </c>
      <c r="E11" s="17">
        <v>997</v>
      </c>
      <c r="F11" s="17"/>
      <c r="G11" s="17"/>
      <c r="H11" s="17"/>
      <c r="I11" s="17"/>
      <c r="J11" s="17"/>
      <c r="K11" s="17"/>
      <c r="L11" s="17" t="s">
        <v>34</v>
      </c>
      <c r="M11" s="17">
        <v>997</v>
      </c>
      <c r="N11" s="15"/>
      <c r="O11" s="17"/>
      <c r="P11" s="15"/>
      <c r="Q11" s="15"/>
      <c r="R11" s="16"/>
      <c r="S11" s="18"/>
      <c r="T11" s="17">
        <v>4</v>
      </c>
      <c r="U11" s="19">
        <f t="shared" si="0"/>
        <v>997</v>
      </c>
      <c r="V11" s="38" t="s">
        <v>0</v>
      </c>
    </row>
    <row r="12" spans="1:22" ht="15">
      <c r="A12" s="15">
        <v>8</v>
      </c>
      <c r="B12" s="15" t="s">
        <v>35</v>
      </c>
      <c r="C12" s="16">
        <v>10</v>
      </c>
      <c r="D12" s="16">
        <v>3</v>
      </c>
      <c r="E12" s="17">
        <v>1270.7</v>
      </c>
      <c r="F12" s="17"/>
      <c r="G12" s="17"/>
      <c r="H12" s="17"/>
      <c r="I12" s="17"/>
      <c r="J12" s="17"/>
      <c r="K12" s="17"/>
      <c r="L12" s="17"/>
      <c r="M12" s="17"/>
      <c r="N12" s="15" t="s">
        <v>32</v>
      </c>
      <c r="O12" s="15">
        <v>1271</v>
      </c>
      <c r="P12" s="15"/>
      <c r="Q12" s="15"/>
      <c r="R12" s="16"/>
      <c r="S12" s="18"/>
      <c r="T12" s="17">
        <v>3</v>
      </c>
      <c r="U12" s="19">
        <f t="shared" si="0"/>
        <v>1270.7</v>
      </c>
      <c r="V12" s="38" t="s">
        <v>0</v>
      </c>
    </row>
    <row r="13" spans="1:22" ht="15">
      <c r="A13" s="22"/>
      <c r="B13" s="22" t="s">
        <v>36</v>
      </c>
      <c r="C13" s="23"/>
      <c r="D13" s="23"/>
      <c r="E13" s="23">
        <f>SUM(E5:E12)</f>
        <v>4825.5</v>
      </c>
      <c r="F13" s="23"/>
      <c r="G13" s="24">
        <f>SUM(G5:G12)</f>
        <v>0</v>
      </c>
      <c r="H13" s="23"/>
      <c r="I13" s="24">
        <f>SUM(I5:I12)</f>
        <v>0</v>
      </c>
      <c r="J13" s="23">
        <v>35</v>
      </c>
      <c r="K13" s="24">
        <f>SUM(K5:K12)</f>
        <v>89.17999999999999</v>
      </c>
      <c r="L13" s="23">
        <v>34</v>
      </c>
      <c r="M13" s="24">
        <f>SUM(M5:M12)</f>
        <v>2075.16</v>
      </c>
      <c r="N13" s="23">
        <v>33</v>
      </c>
      <c r="O13" s="24">
        <f>SUM(O5:O12)</f>
        <v>2483.1</v>
      </c>
      <c r="P13" s="23">
        <v>67</v>
      </c>
      <c r="Q13" s="24">
        <f>SUM(Q5:Q12)</f>
        <v>178</v>
      </c>
      <c r="R13" s="24">
        <v>37</v>
      </c>
      <c r="S13" s="25">
        <f>SUM(S5:S12)</f>
        <v>542.1</v>
      </c>
      <c r="T13" s="25">
        <f>SUM(T5:T12)</f>
        <v>29</v>
      </c>
      <c r="U13" s="26">
        <f>SUM(U5:U12)</f>
        <v>4255.893333333333</v>
      </c>
      <c r="V13" s="39"/>
    </row>
    <row r="14" spans="1:22" ht="16.5" customHeight="1">
      <c r="A14" s="10">
        <v>1</v>
      </c>
      <c r="B14" s="28" t="s">
        <v>37</v>
      </c>
      <c r="C14" s="11">
        <v>9</v>
      </c>
      <c r="D14" s="11">
        <v>4</v>
      </c>
      <c r="E14" s="11">
        <v>1445</v>
      </c>
      <c r="F14" s="10" t="s">
        <v>38</v>
      </c>
      <c r="G14" s="10">
        <v>1445</v>
      </c>
      <c r="H14" s="10"/>
      <c r="I14" s="10"/>
      <c r="J14" s="10"/>
      <c r="K14" s="10"/>
      <c r="L14" s="10" t="s">
        <v>39</v>
      </c>
      <c r="M14" s="29">
        <f>E14/4</f>
        <v>361.25</v>
      </c>
      <c r="N14" s="10"/>
      <c r="O14" s="10"/>
      <c r="P14" s="30" t="s">
        <v>40</v>
      </c>
      <c r="Q14" s="10"/>
      <c r="R14" s="31" t="s">
        <v>41</v>
      </c>
      <c r="S14" s="32">
        <f>E14/4</f>
        <v>361.25</v>
      </c>
      <c r="T14" s="12">
        <v>1</v>
      </c>
      <c r="U14" s="14">
        <f>E14/D14*T14</f>
        <v>361.25</v>
      </c>
      <c r="V14" s="14" t="s">
        <v>0</v>
      </c>
    </row>
    <row r="15" spans="1:22" ht="16.5" customHeight="1">
      <c r="A15" s="2">
        <v>2</v>
      </c>
      <c r="B15" s="2" t="s">
        <v>42</v>
      </c>
      <c r="C15" s="33">
        <v>5</v>
      </c>
      <c r="D15" s="33">
        <v>5</v>
      </c>
      <c r="E15" s="33">
        <v>392</v>
      </c>
      <c r="F15" s="2">
        <v>1</v>
      </c>
      <c r="G15" s="2">
        <f>E15/D15*F15</f>
        <v>78.4</v>
      </c>
      <c r="H15" s="2" t="s">
        <v>28</v>
      </c>
      <c r="I15" s="2">
        <v>51</v>
      </c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34">
        <v>2</v>
      </c>
      <c r="U15" s="14">
        <f aca="true" t="shared" si="1" ref="U15:U22">E15/D15*T15</f>
        <v>156.8</v>
      </c>
      <c r="V15" s="27" t="s">
        <v>58</v>
      </c>
    </row>
    <row r="16" spans="1:22" ht="16.5" customHeight="1">
      <c r="A16" s="10">
        <v>3</v>
      </c>
      <c r="B16" s="35" t="s">
        <v>43</v>
      </c>
      <c r="C16" s="16">
        <v>5</v>
      </c>
      <c r="D16" s="16">
        <v>6</v>
      </c>
      <c r="E16" s="16">
        <v>412</v>
      </c>
      <c r="F16" s="15"/>
      <c r="G16" s="15"/>
      <c r="H16" s="15"/>
      <c r="I16" s="15"/>
      <c r="J16" s="15" t="s">
        <v>20</v>
      </c>
      <c r="K16" s="15">
        <v>412</v>
      </c>
      <c r="L16" s="15"/>
      <c r="M16" s="15"/>
      <c r="N16" s="15"/>
      <c r="O16" s="15"/>
      <c r="P16" s="15"/>
      <c r="Q16" s="15"/>
      <c r="R16" s="16"/>
      <c r="S16" s="36"/>
      <c r="T16" s="37" t="s">
        <v>3</v>
      </c>
      <c r="U16" s="14">
        <f t="shared" si="1"/>
        <v>412</v>
      </c>
      <c r="V16" s="19" t="s">
        <v>57</v>
      </c>
    </row>
    <row r="17" spans="1:22" ht="16.5" customHeight="1">
      <c r="A17" s="2">
        <v>4</v>
      </c>
      <c r="B17" s="35" t="s">
        <v>44</v>
      </c>
      <c r="C17" s="16">
        <v>5</v>
      </c>
      <c r="D17" s="16">
        <v>6</v>
      </c>
      <c r="E17" s="16">
        <v>422</v>
      </c>
      <c r="F17" s="15"/>
      <c r="G17" s="15"/>
      <c r="H17" s="15"/>
      <c r="I17" s="15"/>
      <c r="J17" s="15"/>
      <c r="K17" s="15"/>
      <c r="L17" s="15" t="s">
        <v>20</v>
      </c>
      <c r="M17" s="15">
        <v>422</v>
      </c>
      <c r="N17" s="15"/>
      <c r="O17" s="15"/>
      <c r="P17" s="15"/>
      <c r="Q17" s="15"/>
      <c r="R17" s="16"/>
      <c r="S17" s="36"/>
      <c r="T17" s="37" t="s">
        <v>3</v>
      </c>
      <c r="U17" s="14">
        <f t="shared" si="1"/>
        <v>422</v>
      </c>
      <c r="V17" s="19" t="s">
        <v>0</v>
      </c>
    </row>
    <row r="18" spans="1:22" ht="16.5" customHeight="1">
      <c r="A18" s="10">
        <v>5</v>
      </c>
      <c r="B18" s="35" t="s">
        <v>45</v>
      </c>
      <c r="C18" s="16">
        <v>5</v>
      </c>
      <c r="D18" s="16">
        <v>6</v>
      </c>
      <c r="E18" s="16">
        <v>434</v>
      </c>
      <c r="F18" s="15"/>
      <c r="G18" s="15"/>
      <c r="H18" s="15"/>
      <c r="I18" s="15"/>
      <c r="J18" s="15" t="s">
        <v>20</v>
      </c>
      <c r="K18" s="15">
        <v>434</v>
      </c>
      <c r="L18" s="15"/>
      <c r="M18" s="15"/>
      <c r="N18" s="15"/>
      <c r="O18" s="15"/>
      <c r="P18" s="15"/>
      <c r="Q18" s="15"/>
      <c r="R18" s="16"/>
      <c r="S18" s="36"/>
      <c r="T18" s="17">
        <v>3</v>
      </c>
      <c r="U18" s="14">
        <f t="shared" si="1"/>
        <v>217</v>
      </c>
      <c r="V18" s="19" t="s">
        <v>0</v>
      </c>
    </row>
    <row r="19" spans="1:22" ht="16.5" customHeight="1">
      <c r="A19" s="2">
        <v>6</v>
      </c>
      <c r="B19" s="35" t="s">
        <v>46</v>
      </c>
      <c r="C19" s="16">
        <v>5</v>
      </c>
      <c r="D19" s="16">
        <v>6</v>
      </c>
      <c r="E19" s="16">
        <v>448</v>
      </c>
      <c r="F19" s="15"/>
      <c r="G19" s="15"/>
      <c r="H19" s="15"/>
      <c r="I19" s="15"/>
      <c r="J19" s="15"/>
      <c r="K19" s="15"/>
      <c r="L19" s="15" t="s">
        <v>20</v>
      </c>
      <c r="M19" s="15">
        <v>448</v>
      </c>
      <c r="N19" s="15"/>
      <c r="O19" s="15"/>
      <c r="P19" s="15"/>
      <c r="Q19" s="15"/>
      <c r="R19" s="16"/>
      <c r="S19" s="36"/>
      <c r="T19" s="17">
        <v>2</v>
      </c>
      <c r="U19" s="14">
        <f t="shared" si="1"/>
        <v>149.33333333333334</v>
      </c>
      <c r="V19" s="27" t="s">
        <v>58</v>
      </c>
    </row>
    <row r="20" spans="1:22" ht="16.5" customHeight="1">
      <c r="A20" s="10">
        <v>7</v>
      </c>
      <c r="B20" s="35" t="s">
        <v>47</v>
      </c>
      <c r="C20" s="16">
        <v>5</v>
      </c>
      <c r="D20" s="16">
        <v>5</v>
      </c>
      <c r="E20" s="16">
        <v>382</v>
      </c>
      <c r="F20" s="15"/>
      <c r="G20" s="15"/>
      <c r="H20" s="15"/>
      <c r="I20" s="15"/>
      <c r="J20" s="15"/>
      <c r="K20" s="15"/>
      <c r="L20" s="15" t="s">
        <v>22</v>
      </c>
      <c r="M20" s="15">
        <v>382</v>
      </c>
      <c r="N20" s="15"/>
      <c r="O20" s="15"/>
      <c r="P20" s="15"/>
      <c r="Q20" s="15"/>
      <c r="R20" s="16"/>
      <c r="S20" s="36"/>
      <c r="T20" s="17">
        <v>2</v>
      </c>
      <c r="U20" s="14">
        <f t="shared" si="1"/>
        <v>152.8</v>
      </c>
      <c r="V20" s="19" t="s">
        <v>57</v>
      </c>
    </row>
    <row r="21" spans="1:22" ht="16.5" customHeight="1">
      <c r="A21" s="2">
        <v>8</v>
      </c>
      <c r="B21" s="35" t="s">
        <v>48</v>
      </c>
      <c r="C21" s="16">
        <v>5</v>
      </c>
      <c r="D21" s="16">
        <v>7</v>
      </c>
      <c r="E21" s="16">
        <v>648</v>
      </c>
      <c r="F21" s="15"/>
      <c r="G21" s="15"/>
      <c r="H21" s="15"/>
      <c r="I21" s="15"/>
      <c r="J21" s="15"/>
      <c r="K21" s="15"/>
      <c r="L21" s="15" t="s">
        <v>49</v>
      </c>
      <c r="M21" s="15">
        <v>648</v>
      </c>
      <c r="N21" s="15"/>
      <c r="O21" s="15"/>
      <c r="P21" s="15"/>
      <c r="Q21" s="15"/>
      <c r="R21" s="16"/>
      <c r="S21" s="36"/>
      <c r="T21" s="37" t="s">
        <v>4</v>
      </c>
      <c r="U21" s="14">
        <f t="shared" si="1"/>
        <v>648</v>
      </c>
      <c r="V21" s="19" t="s">
        <v>0</v>
      </c>
    </row>
    <row r="22" spans="1:22" ht="16.5" customHeight="1">
      <c r="A22" s="10">
        <v>9</v>
      </c>
      <c r="B22" s="35" t="s">
        <v>50</v>
      </c>
      <c r="C22" s="16">
        <v>9</v>
      </c>
      <c r="D22" s="16">
        <v>6</v>
      </c>
      <c r="E22" s="16">
        <v>937</v>
      </c>
      <c r="F22" s="15"/>
      <c r="G22" s="15"/>
      <c r="H22" s="15"/>
      <c r="I22" s="15"/>
      <c r="J22" s="15" t="s">
        <v>20</v>
      </c>
      <c r="K22" s="15">
        <v>937</v>
      </c>
      <c r="L22" s="15"/>
      <c r="M22" s="15"/>
      <c r="N22" s="15"/>
      <c r="O22" s="15"/>
      <c r="P22" s="15"/>
      <c r="Q22" s="15"/>
      <c r="R22" s="21" t="s">
        <v>51</v>
      </c>
      <c r="S22" s="36">
        <v>468</v>
      </c>
      <c r="T22" s="17">
        <v>2</v>
      </c>
      <c r="U22" s="14">
        <f t="shared" si="1"/>
        <v>312.3333333333333</v>
      </c>
      <c r="V22" s="19" t="s">
        <v>0</v>
      </c>
    </row>
    <row r="23" spans="1:22" ht="15">
      <c r="A23" s="22"/>
      <c r="B23" s="22" t="s">
        <v>52</v>
      </c>
      <c r="C23" s="23"/>
      <c r="D23" s="23"/>
      <c r="E23" s="23">
        <f aca="true" t="shared" si="2" ref="E23:S23">SUM(E14:E22)</f>
        <v>5520</v>
      </c>
      <c r="F23" s="23">
        <f t="shared" si="2"/>
        <v>1</v>
      </c>
      <c r="G23" s="23">
        <f t="shared" si="2"/>
        <v>1523.4</v>
      </c>
      <c r="H23" s="23">
        <f t="shared" si="2"/>
        <v>0</v>
      </c>
      <c r="I23" s="23">
        <f t="shared" si="2"/>
        <v>51</v>
      </c>
      <c r="J23" s="23">
        <f t="shared" si="2"/>
        <v>0</v>
      </c>
      <c r="K23" s="23">
        <f t="shared" si="2"/>
        <v>1783</v>
      </c>
      <c r="L23" s="23">
        <f t="shared" si="2"/>
        <v>0</v>
      </c>
      <c r="M23" s="23">
        <f t="shared" si="2"/>
        <v>2261.25</v>
      </c>
      <c r="N23" s="23">
        <f t="shared" si="2"/>
        <v>0</v>
      </c>
      <c r="O23" s="23">
        <f t="shared" si="2"/>
        <v>0</v>
      </c>
      <c r="P23" s="23">
        <f t="shared" si="2"/>
        <v>0</v>
      </c>
      <c r="Q23" s="23">
        <f t="shared" si="2"/>
        <v>0</v>
      </c>
      <c r="R23" s="23">
        <f t="shared" si="2"/>
        <v>0</v>
      </c>
      <c r="S23" s="23">
        <f t="shared" si="2"/>
        <v>829.25</v>
      </c>
      <c r="T23" s="24">
        <v>31</v>
      </c>
      <c r="U23" s="14">
        <f>SUM(U14:U22)</f>
        <v>2831.516666666667</v>
      </c>
      <c r="V23" s="24"/>
    </row>
    <row r="24" spans="1:22" ht="14.25">
      <c r="A24" s="22"/>
      <c r="B24" s="22" t="s">
        <v>53</v>
      </c>
      <c r="C24" s="23"/>
      <c r="D24" s="23"/>
      <c r="E24" s="23">
        <f aca="true" t="shared" si="3" ref="E24:U24">E23+E13</f>
        <v>10345.5</v>
      </c>
      <c r="F24" s="23">
        <f t="shared" si="3"/>
        <v>1</v>
      </c>
      <c r="G24" s="23">
        <f t="shared" si="3"/>
        <v>1523.4</v>
      </c>
      <c r="H24" s="23">
        <f t="shared" si="3"/>
        <v>0</v>
      </c>
      <c r="I24" s="23">
        <f t="shared" si="3"/>
        <v>51</v>
      </c>
      <c r="J24" s="23">
        <f t="shared" si="3"/>
        <v>35</v>
      </c>
      <c r="K24" s="23">
        <f t="shared" si="3"/>
        <v>1872.18</v>
      </c>
      <c r="L24" s="23">
        <f t="shared" si="3"/>
        <v>34</v>
      </c>
      <c r="M24" s="23">
        <f t="shared" si="3"/>
        <v>4336.41</v>
      </c>
      <c r="N24" s="23">
        <f t="shared" si="3"/>
        <v>33</v>
      </c>
      <c r="O24" s="23">
        <f t="shared" si="3"/>
        <v>2483.1</v>
      </c>
      <c r="P24" s="23">
        <f t="shared" si="3"/>
        <v>67</v>
      </c>
      <c r="Q24" s="23">
        <f t="shared" si="3"/>
        <v>178</v>
      </c>
      <c r="R24" s="23">
        <f t="shared" si="3"/>
        <v>37</v>
      </c>
      <c r="S24" s="25">
        <f t="shared" si="3"/>
        <v>1371.35</v>
      </c>
      <c r="T24" s="24">
        <f t="shared" si="3"/>
        <v>60</v>
      </c>
      <c r="U24" s="26">
        <f t="shared" si="3"/>
        <v>7087.41</v>
      </c>
      <c r="V24" s="24"/>
    </row>
    <row r="25" spans="1:22" ht="15">
      <c r="A25" s="5"/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5"/>
      <c r="O25" s="5"/>
      <c r="P25" s="5"/>
      <c r="Q25" s="5"/>
      <c r="R25" s="5"/>
      <c r="S25" s="8"/>
      <c r="T25" s="8"/>
      <c r="U25" s="8"/>
      <c r="V25" s="8"/>
    </row>
    <row r="26" spans="1:22" ht="15">
      <c r="A26" s="15"/>
      <c r="B26" s="47" t="s">
        <v>59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9"/>
      <c r="U26" s="19"/>
      <c r="V26" s="19"/>
    </row>
    <row r="27" spans="1:22" ht="15">
      <c r="A27" s="15">
        <v>1</v>
      </c>
      <c r="B27" s="15" t="s">
        <v>60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5"/>
      <c r="O27" s="15"/>
      <c r="P27" s="15"/>
      <c r="Q27" s="19" t="s">
        <v>54</v>
      </c>
      <c r="R27" s="15"/>
      <c r="S27" s="19"/>
      <c r="T27" s="19">
        <v>2</v>
      </c>
      <c r="U27" s="19"/>
      <c r="V27" s="19" t="s">
        <v>58</v>
      </c>
    </row>
    <row r="28" spans="1:22" ht="15">
      <c r="A28" s="2">
        <v>2</v>
      </c>
      <c r="B28" s="15" t="s">
        <v>61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>
        <v>1</v>
      </c>
      <c r="U28" s="2"/>
      <c r="V28" s="2" t="s">
        <v>57</v>
      </c>
    </row>
    <row r="29" spans="1:22" ht="15">
      <c r="A29" s="15">
        <v>3</v>
      </c>
      <c r="B29" s="2" t="s">
        <v>62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>
        <v>1</v>
      </c>
      <c r="U29" s="2"/>
      <c r="V29" s="2" t="s">
        <v>0</v>
      </c>
    </row>
    <row r="32" spans="1:22" ht="15.75">
      <c r="A32" s="1"/>
      <c r="B32" s="45" t="s">
        <v>63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2.75">
      <c r="A34" s="1"/>
      <c r="B34" s="3"/>
      <c r="C34" s="3" t="s">
        <v>64</v>
      </c>
      <c r="D34" s="3" t="s">
        <v>0</v>
      </c>
      <c r="E34" s="3" t="s">
        <v>65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1"/>
      <c r="V34" s="1"/>
    </row>
    <row r="35" spans="1:22" ht="12.75">
      <c r="A35" s="1"/>
      <c r="B35" s="3" t="s">
        <v>66</v>
      </c>
      <c r="C35" s="3">
        <v>16514.534</v>
      </c>
      <c r="D35" s="3">
        <v>16806.763</v>
      </c>
      <c r="E35" s="44">
        <f>D35/C35*100</f>
        <v>101.76952616404435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1"/>
      <c r="V35" s="1"/>
    </row>
    <row r="36" spans="1:22" ht="12.75">
      <c r="A36" s="1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1"/>
      <c r="V36" s="1"/>
    </row>
    <row r="37" spans="1:2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</sheetData>
  <mergeCells count="3">
    <mergeCell ref="B1:V1"/>
    <mergeCell ref="B2:V2"/>
    <mergeCell ref="B26:T26"/>
  </mergeCells>
  <printOptions/>
  <pageMargins left="0.22" right="0.1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Кей</dc:creator>
  <cp:keywords/>
  <dc:description/>
  <cp:lastModifiedBy>Кей</cp:lastModifiedBy>
  <cp:lastPrinted>2011-09-07T12:41:58Z</cp:lastPrinted>
  <dcterms:created xsi:type="dcterms:W3CDTF">2011-08-23T12:31:02Z</dcterms:created>
  <dcterms:modified xsi:type="dcterms:W3CDTF">2011-09-07T14:33:11Z</dcterms:modified>
  <cp:category/>
  <cp:version/>
  <cp:contentType/>
  <cp:contentStatus/>
</cp:coreProperties>
</file>