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<sst xmlns="http://schemas.openxmlformats.org/spreadsheetml/2006/main" count="57" uniqueCount="57">
  <si>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</si>
  <si>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</si>
  <si>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</si>
  <si>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</si>
  <si>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</si>
  <si>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</si>
  <si>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</si>
  <si>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</si>
  <si>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</si>
  <si>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</si>
  <si>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</si>
  <si>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</si>
  <si>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</si>
  <si>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</si>
  <si>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</si>
  <si>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</si>
  <si>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</si>
  <si>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</si>
  <si>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</si>
  <si>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</si>
  <si>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</si>
  <si>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</si>
  <si>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</si>
  <si>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</si>
  <si>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</si>
  <si>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</si>
  <si>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</si>
  <si>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</si>
  <si>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</si>
  <si>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</si>
  <si>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</si>
  <si>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</si>
  <si>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</si>
  <si>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</si>
  <si>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</si>
  <si>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</si>
  <si>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</si>
  <si>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</si>
  <si>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</si>
  <si>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</si>
  <si>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</si>
  <si>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</si>
  <si>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</si>
  <si>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</si>
  <si>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</si>
  <si>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</si>
  <si>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</si>
  <si>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</si>
  <si>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</si>
  <si>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</si>
  <si>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</si>
  <si>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</si>
  <si>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2.</t>
  </si>
  <si>
    <t>Смета доходов и расходов за 2013 год по содержанию и текущему ремонту многоквартирного дома Ул.П.Пасечника д.11 к.1</t>
  </si>
  <si>
    <t>2103 кв.м</t>
  </si>
  <si>
    <t xml:space="preserve">         кв.м</t>
  </si>
  <si>
    <t xml:space="preserve">За 2011-2012 год перевыполнение текущего ремонта 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</si>
</sst>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6">
      <selection activeCell="I21" sqref="I21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8"/>
      <c r="C2" s="38"/>
      <c r="D2" s="38"/>
      <c r="E2" s="38"/>
      <c r="F2" s="38"/>
      <c r="G2" s="38"/>
      <c r="H2" s="38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7" t="s">
        <v>53</v>
      </c>
      <c r="C5" s="47"/>
      <c r="D5" s="47"/>
      <c r="E5" s="3"/>
      <c r="F5" s="3"/>
      <c r="G5" s="31"/>
      <c r="H5" s="10"/>
    </row>
    <row r="6" spans="1:8" ht="12.75">
      <c r="A6" s="3"/>
      <c r="B6" s="47"/>
      <c r="C6" s="47"/>
      <c r="D6" s="47"/>
      <c r="E6" s="4"/>
      <c r="F6" s="4"/>
      <c r="G6" s="28" t="s">
        <v>45</v>
      </c>
      <c r="H6" s="29" t="s">
        <v>54</v>
      </c>
    </row>
    <row r="7" spans="1:8" ht="12.75">
      <c r="A7" s="3"/>
      <c r="B7" s="48" t="s">
        <v>51</v>
      </c>
      <c r="C7" s="48"/>
      <c r="D7" s="48"/>
      <c r="E7" s="4"/>
      <c r="F7" s="4"/>
      <c r="G7" s="28" t="s">
        <v>46</v>
      </c>
      <c r="H7" s="29" t="s">
        <v>55</v>
      </c>
    </row>
    <row r="8" spans="1:8" ht="29.25" customHeight="1">
      <c r="A8" s="11"/>
      <c r="B8" s="12" t="s">
        <v>0</v>
      </c>
      <c r="C8" s="2"/>
      <c r="D8" s="39" t="s">
        <v>1</v>
      </c>
      <c r="E8" s="40"/>
      <c r="F8" s="40"/>
      <c r="G8" s="41"/>
      <c r="H8" s="26" t="s">
        <v>2</v>
      </c>
    </row>
    <row r="9" spans="1:8" ht="13.5" customHeight="1">
      <c r="A9" s="42"/>
      <c r="B9" s="49" t="s">
        <v>8</v>
      </c>
      <c r="C9" s="13" t="s">
        <v>42</v>
      </c>
      <c r="D9" s="36" t="s">
        <v>5</v>
      </c>
      <c r="E9" s="13" t="s">
        <v>3</v>
      </c>
      <c r="F9" s="13" t="s">
        <v>4</v>
      </c>
      <c r="G9" s="36" t="s">
        <v>6</v>
      </c>
      <c r="H9" s="36" t="s">
        <v>7</v>
      </c>
    </row>
    <row r="10" spans="1:8" ht="13.5" customHeight="1">
      <c r="A10" s="43"/>
      <c r="B10" s="50"/>
      <c r="C10" s="12"/>
      <c r="D10" s="37"/>
      <c r="E10" s="14"/>
      <c r="F10" s="14"/>
      <c r="G10" s="37"/>
      <c r="H10" s="37"/>
    </row>
    <row r="11" spans="1:9" ht="40.5">
      <c r="A11" s="15">
        <v>1</v>
      </c>
      <c r="B11" s="16" t="s">
        <v>9</v>
      </c>
      <c r="C11" s="16">
        <v>0.99</v>
      </c>
      <c r="D11" s="17">
        <v>29778</v>
      </c>
      <c r="E11" s="17">
        <v>115974</v>
      </c>
      <c r="F11" s="17">
        <v>31855</v>
      </c>
      <c r="G11" s="15">
        <f>D11*0.92</f>
        <v>27395.760000000002</v>
      </c>
      <c r="H11" s="18">
        <f>D11*0.99</f>
        <v>29480.22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238984</v>
      </c>
      <c r="E12" s="15">
        <f>861853+621+1242</f>
        <v>863716</v>
      </c>
      <c r="F12" s="15">
        <f>236942+801+1584</f>
        <v>239327</v>
      </c>
      <c r="G12" s="15">
        <f>D12*0.92</f>
        <v>219865.28</v>
      </c>
      <c r="H12" s="18">
        <f>H19+H20+H21+H13+H14+H15+H16+H17+H18</f>
        <v>226556.832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1433.904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29156.048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20074.656000000003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28678.079999999998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9559.36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5018.664000000001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8364.44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35847.6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88424.08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32554</v>
      </c>
      <c r="E23" s="15">
        <v>127366</v>
      </c>
      <c r="F23" s="15">
        <v>35525</v>
      </c>
      <c r="G23" s="15">
        <f t="shared" si="0"/>
        <v>29949.68</v>
      </c>
      <c r="H23" s="18">
        <f t="shared" si="1"/>
        <v>32228.46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18169</v>
      </c>
      <c r="E24" s="15">
        <v>78611</v>
      </c>
      <c r="F24" s="15">
        <v>21149</v>
      </c>
      <c r="G24" s="15">
        <f t="shared" si="0"/>
        <v>16715.48</v>
      </c>
      <c r="H24" s="18">
        <f t="shared" si="1"/>
        <v>17805.62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14132</v>
      </c>
      <c r="E26" s="15">
        <v>49631</v>
      </c>
      <c r="F26" s="15">
        <v>13657</v>
      </c>
      <c r="G26" s="15">
        <f t="shared" si="0"/>
        <v>13001.44</v>
      </c>
      <c r="H26" s="18">
        <f t="shared" si="1"/>
        <v>13849.36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128198</v>
      </c>
      <c r="E28" s="15">
        <v>501295</v>
      </c>
      <c r="F28" s="15">
        <v>139666</v>
      </c>
      <c r="G28" s="15">
        <v>108968</v>
      </c>
      <c r="H28" s="18">
        <f>SUM(H29:H34)</f>
        <v>64680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35456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11226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17998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2984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461815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415895.64</v>
      </c>
      <c r="H37" s="22">
        <f>H11+H12+H22+H23+H24+H25+H26+H27+H28+H35</f>
        <v>387584.49199999997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4" t="s">
        <v>26</v>
      </c>
      <c r="C39" s="45"/>
      <c r="D39" s="46"/>
      <c r="E39" s="23"/>
      <c r="F39" s="23"/>
      <c r="G39" s="35">
        <v>562621</v>
      </c>
      <c r="H39" s="24"/>
    </row>
    <row r="40" spans="1:8" ht="12.75">
      <c r="A40" s="34" t="s">
        <v>52</v>
      </c>
      <c r="B40" s="33" t="s">
        <v>56</v>
      </c>
      <c r="C40" s="33"/>
      <c r="D40" s="33"/>
      <c r="E40" s="33"/>
      <c r="F40" s="33"/>
      <c r="G40" s="15">
        <v>200171</v>
      </c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2014-03-28T06:34:08Z</cp:lastPrinted>
  <dcterms:created xsi:type="dcterms:W3CDTF">2012-02-13T05:50:38Z</dcterms:created>
  <dcterms:modified xsi:type="dcterms:W3CDTF">2014-03-28T06:34:20Z</dcterms:modified>
  <cp:category/>
  <cp:version/>
  <cp:contentType/>
  <cp:contentStatus/>
</cp:coreProperties>
</file>