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<sst xmlns="http://schemas.openxmlformats.org/spreadsheetml/2006/main" count="55" uniqueCount="55">
  <si>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</si>
  <si>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</si>
  <si>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</si>
  <si>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</si>
  <si>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</si>
  <si>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</si>
  <si>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</si>
  <si>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</si>
  <si>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</si>
  <si>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</si>
  <si>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</si>
  <si>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</si>
  <si>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</si>
  <si>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</si>
  <si>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</si>
  <si>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</si>
  <si>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</si>
  <si>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</si>
  <si>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</si>
  <si>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</si>
  <si>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</si>
  <si>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</si>
  <si>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</si>
  <si>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</si>
  <si>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</si>
  <si>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</si>
  <si>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</si>
  <si>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</si>
  <si>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</si>
  <si>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</si>
  <si>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</si>
  <si>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</si>
  <si>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</si>
  <si>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</si>
  <si>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</si>
  <si>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</si>
  <si>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</si>
  <si>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</si>
  <si>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</si>
  <si>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</si>
  <si>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</si>
  <si>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</si>
  <si>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</si>
  <si>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</si>
  <si>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</si>
  <si>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</si>
  <si>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</si>
  <si>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</si>
  <si>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</si>
  <si>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</si>
  <si>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</si>
  <si>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</si>
  <si>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>Смета доходов и расходов за 2013 год по содержанию и текущему ремонту многоквартирного дома Ул. Красногородская д.17 к.2</t>
  </si>
  <si>
    <t>10928 кв.м</t>
  </si>
  <si>
    <t xml:space="preserve"> 937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</si>
</sst>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38" zoomScaleNormal="138" zoomScalePageLayoutView="0" workbookViewId="0" topLeftCell="A1">
      <selection activeCell="G32" sqref="G32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6"/>
      <c r="C2" s="36"/>
      <c r="D2" s="36"/>
      <c r="E2" s="36"/>
      <c r="F2" s="36"/>
      <c r="G2" s="36"/>
      <c r="H2" s="36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5" t="s">
        <v>52</v>
      </c>
      <c r="C5" s="45"/>
      <c r="D5" s="45"/>
      <c r="E5" s="3"/>
      <c r="F5" s="3"/>
      <c r="G5" s="31"/>
      <c r="H5" s="10"/>
    </row>
    <row r="6" spans="1:8" ht="12.75">
      <c r="A6" s="3"/>
      <c r="B6" s="45"/>
      <c r="C6" s="45"/>
      <c r="D6" s="45"/>
      <c r="E6" s="4"/>
      <c r="F6" s="4"/>
      <c r="G6" s="28" t="s">
        <v>45</v>
      </c>
      <c r="H6" s="29" t="s">
        <v>53</v>
      </c>
    </row>
    <row r="7" spans="1:8" ht="12.75">
      <c r="A7" s="3"/>
      <c r="B7" s="46" t="s">
        <v>51</v>
      </c>
      <c r="C7" s="46"/>
      <c r="D7" s="46"/>
      <c r="E7" s="4"/>
      <c r="F7" s="4"/>
      <c r="G7" s="28" t="s">
        <v>46</v>
      </c>
      <c r="H7" s="29" t="s">
        <v>54</v>
      </c>
    </row>
    <row r="8" spans="1:8" ht="29.25" customHeight="1">
      <c r="A8" s="11"/>
      <c r="B8" s="12" t="s">
        <v>0</v>
      </c>
      <c r="C8" s="2"/>
      <c r="D8" s="37" t="s">
        <v>1</v>
      </c>
      <c r="E8" s="38"/>
      <c r="F8" s="38"/>
      <c r="G8" s="39"/>
      <c r="H8" s="26" t="s">
        <v>2</v>
      </c>
    </row>
    <row r="9" spans="1:8" ht="13.5" customHeight="1">
      <c r="A9" s="40"/>
      <c r="B9" s="47" t="s">
        <v>8</v>
      </c>
      <c r="C9" s="13" t="s">
        <v>42</v>
      </c>
      <c r="D9" s="34" t="s">
        <v>5</v>
      </c>
      <c r="E9" s="13" t="s">
        <v>3</v>
      </c>
      <c r="F9" s="13" t="s">
        <v>4</v>
      </c>
      <c r="G9" s="34" t="s">
        <v>6</v>
      </c>
      <c r="H9" s="34" t="s">
        <v>7</v>
      </c>
    </row>
    <row r="10" spans="1:8" ht="13.5" customHeight="1">
      <c r="A10" s="41"/>
      <c r="B10" s="48"/>
      <c r="C10" s="12"/>
      <c r="D10" s="35"/>
      <c r="E10" s="14"/>
      <c r="F10" s="14"/>
      <c r="G10" s="35"/>
      <c r="H10" s="35"/>
    </row>
    <row r="11" spans="1:9" ht="40.5">
      <c r="A11" s="15">
        <v>1</v>
      </c>
      <c r="B11" s="16" t="s">
        <v>9</v>
      </c>
      <c r="C11" s="16">
        <v>0.99</v>
      </c>
      <c r="D11" s="17">
        <v>154740</v>
      </c>
      <c r="E11" s="17">
        <v>115974</v>
      </c>
      <c r="F11" s="17">
        <v>31855</v>
      </c>
      <c r="G11" s="15">
        <f>D11*0.92</f>
        <v>142360.80000000002</v>
      </c>
      <c r="H11" s="18">
        <f>D11*0.99</f>
        <v>153192.6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1241857</v>
      </c>
      <c r="E12" s="15">
        <f>861853+621+1242</f>
        <v>863716</v>
      </c>
      <c r="F12" s="15">
        <f>236942+801+1584</f>
        <v>239327</v>
      </c>
      <c r="G12" s="15">
        <f>D12*0.92</f>
        <v>1142508.44</v>
      </c>
      <c r="H12" s="18">
        <f>H19+H20+H21+H13+H14+H15+H16+H17+H18</f>
        <v>1177280.436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7451.142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151506.554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104315.98800000001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149022.84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49674.28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26078.997000000003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43464.995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186278.55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459487.08999999997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>
        <v>142938</v>
      </c>
      <c r="E22" s="11">
        <v>84874</v>
      </c>
      <c r="F22" s="11">
        <v>21473</v>
      </c>
      <c r="G22" s="15">
        <f aca="true" t="shared" si="0" ref="G22:G28">D22*0.92</f>
        <v>131502.96</v>
      </c>
      <c r="H22" s="18">
        <f aca="true" t="shared" si="1" ref="H22:H27">C22*D22</f>
        <v>141508.62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169165</v>
      </c>
      <c r="E23" s="15">
        <v>127366</v>
      </c>
      <c r="F23" s="15">
        <v>35525</v>
      </c>
      <c r="G23" s="15">
        <f t="shared" si="0"/>
        <v>155631.80000000002</v>
      </c>
      <c r="H23" s="18">
        <f t="shared" si="1"/>
        <v>167473.35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94417</v>
      </c>
      <c r="E24" s="15">
        <v>78611</v>
      </c>
      <c r="F24" s="15">
        <v>21149</v>
      </c>
      <c r="G24" s="15">
        <f t="shared" si="0"/>
        <v>86863.64</v>
      </c>
      <c r="H24" s="18">
        <f t="shared" si="1"/>
        <v>92528.66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>
        <v>73436</v>
      </c>
      <c r="E26" s="15">
        <v>49631</v>
      </c>
      <c r="F26" s="15">
        <v>13657</v>
      </c>
      <c r="G26" s="15">
        <f t="shared" si="0"/>
        <v>67561.12000000001</v>
      </c>
      <c r="H26" s="18">
        <f t="shared" si="1"/>
        <v>71967.28</v>
      </c>
    </row>
    <row r="27" spans="1:8" ht="15" customHeight="1">
      <c r="A27" s="15">
        <v>9</v>
      </c>
      <c r="B27" s="15" t="s">
        <v>19</v>
      </c>
      <c r="C27" s="15">
        <v>0.98</v>
      </c>
      <c r="D27" s="17">
        <v>253823</v>
      </c>
      <c r="E27" s="15">
        <v>89680</v>
      </c>
      <c r="F27" s="15">
        <v>20738</v>
      </c>
      <c r="G27" s="15">
        <f t="shared" si="0"/>
        <v>233517.16</v>
      </c>
      <c r="H27" s="18">
        <f t="shared" si="1"/>
        <v>248746.54</v>
      </c>
    </row>
    <row r="28" spans="1:9" ht="15" customHeight="1">
      <c r="A28" s="15">
        <v>10</v>
      </c>
      <c r="B28" s="15" t="s">
        <v>20</v>
      </c>
      <c r="C28" s="15"/>
      <c r="D28" s="17">
        <v>666170</v>
      </c>
      <c r="E28" s="15">
        <v>501295</v>
      </c>
      <c r="F28" s="15">
        <v>139666</v>
      </c>
      <c r="G28" s="15">
        <v>626200</v>
      </c>
      <c r="H28" s="18">
        <f>SUM(H29:H34)</f>
        <v>597089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>
        <v>0</v>
      </c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>
        <v>0</v>
      </c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542597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>
        <v>19866</v>
      </c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34626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24142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2796546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2586145.92</v>
      </c>
      <c r="H37" s="22">
        <f>H11+H12+H22+H23+H24+H25+H26+H27+H28+H35</f>
        <v>2673928.486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2" t="s">
        <v>26</v>
      </c>
      <c r="C39" s="43"/>
      <c r="D39" s="44"/>
      <c r="E39" s="23"/>
      <c r="F39" s="23"/>
      <c r="G39" s="33">
        <v>1949640</v>
      </c>
      <c r="H39" s="24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2:8" ht="12.75">
      <c r="B41" s="30" t="s">
        <v>49</v>
      </c>
      <c r="C41" s="30"/>
      <c r="D41" s="30"/>
      <c r="E41" s="30"/>
      <c r="F41" s="30"/>
      <c r="G41" s="30"/>
      <c r="H41" s="30"/>
    </row>
    <row r="42" spans="2:8" ht="12.75">
      <c r="B42" s="30" t="s">
        <v>47</v>
      </c>
      <c r="C42" s="30"/>
      <c r="D42" s="30"/>
      <c r="E42" s="30"/>
      <c r="F42" s="30"/>
      <c r="G42" s="30" t="s">
        <v>48</v>
      </c>
      <c r="H42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55905511811024" right="0.2755905511811024" top="0.31496062992125984" bottom="0.4330708661417323" header="0.2362204724409449" footer="0.5118110236220472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2014-03-28T10:34:22Z</cp:lastPrinted>
  <dcterms:created xsi:type="dcterms:W3CDTF">2012-02-13T05:50:38Z</dcterms:created>
  <dcterms:modified xsi:type="dcterms:W3CDTF">2014-03-28T10:34:23Z</dcterms:modified>
  <cp:category/>
  <cp:version/>
  <cp:contentType/>
  <cp:contentStatus/>
</cp:coreProperties>
</file>