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<sst xmlns="http://schemas.openxmlformats.org/spreadsheetml/2006/main" count="58" uniqueCount="57">
  <si>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</si>
  <si>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</si>
  <si>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</si>
  <si>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</si>
  <si>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</si>
  <si>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</si>
  <si>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</si>
  <si>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</si>
  <si>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</si>
  <si>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</si>
  <si>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</si>
  <si>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</si>
  <si>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</si>
  <si>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</si>
  <si>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</si>
  <si>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</si>
  <si>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</si>
  <si>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</si>
  <si>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</si>
  <si>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</si>
  <si>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</si>
  <si>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</si>
  <si>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</si>
  <si>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</si>
  <si>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</si>
  <si>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</si>
  <si>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</si>
  <si>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</si>
  <si>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</si>
  <si>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</si>
  <si>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</si>
  <si>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</si>
  <si>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</si>
  <si>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</si>
  <si>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</si>
  <si>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</si>
  <si>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</si>
  <si>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</si>
  <si>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</si>
  <si>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</si>
  <si>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</si>
  <si>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</si>
  <si>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</si>
  <si>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</si>
  <si>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</si>
  <si>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</si>
  <si>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</si>
  <si>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</si>
  <si>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</si>
  <si>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</si>
  <si>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</si>
  <si>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</si>
  <si>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кв.м</t>
  </si>
  <si>
    <t>Смета доходов и расходов за 2013 год по содержанию и текущему ремонту многоквартирного дома   Ул. Коммунаров  д.116 к.2</t>
  </si>
  <si>
    <t>8786 кв.м</t>
  </si>
  <si>
    <t xml:space="preserve"> 2.</t>
  </si>
  <si>
    <t xml:space="preserve">За 2012 год перевыполнение текущего ремонта 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</si>
</sst>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138" zoomScaleNormal="138" zoomScalePageLayoutView="0" workbookViewId="0" topLeftCell="A16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40"/>
      <c r="C2" s="40"/>
      <c r="D2" s="40"/>
      <c r="E2" s="40"/>
      <c r="F2" s="40"/>
      <c r="G2" s="40"/>
      <c r="H2" s="40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9" t="s">
        <v>53</v>
      </c>
      <c r="C5" s="49"/>
      <c r="D5" s="49"/>
      <c r="E5" s="3"/>
      <c r="F5" s="3"/>
      <c r="G5" s="31"/>
      <c r="H5" s="10"/>
    </row>
    <row r="6" spans="1:8" ht="12.75">
      <c r="A6" s="3"/>
      <c r="B6" s="49"/>
      <c r="C6" s="49"/>
      <c r="D6" s="49"/>
      <c r="E6" s="4"/>
      <c r="F6" s="4"/>
      <c r="G6" s="28" t="s">
        <v>45</v>
      </c>
      <c r="H6" s="29" t="s">
        <v>54</v>
      </c>
    </row>
    <row r="7" spans="1:8" ht="12.75">
      <c r="A7" s="3"/>
      <c r="B7" s="50" t="s">
        <v>51</v>
      </c>
      <c r="C7" s="50"/>
      <c r="D7" s="50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41" t="s">
        <v>1</v>
      </c>
      <c r="E8" s="42"/>
      <c r="F8" s="42"/>
      <c r="G8" s="43"/>
      <c r="H8" s="26" t="s">
        <v>2</v>
      </c>
    </row>
    <row r="9" spans="1:8" ht="13.5" customHeight="1">
      <c r="A9" s="44"/>
      <c r="B9" s="51" t="s">
        <v>8</v>
      </c>
      <c r="C9" s="13" t="s">
        <v>42</v>
      </c>
      <c r="D9" s="38" t="s">
        <v>5</v>
      </c>
      <c r="E9" s="13" t="s">
        <v>3</v>
      </c>
      <c r="F9" s="13" t="s">
        <v>4</v>
      </c>
      <c r="G9" s="38" t="s">
        <v>6</v>
      </c>
      <c r="H9" s="38" t="s">
        <v>7</v>
      </c>
    </row>
    <row r="10" spans="1:8" ht="13.5" customHeight="1">
      <c r="A10" s="45"/>
      <c r="B10" s="52"/>
      <c r="C10" s="12"/>
      <c r="D10" s="39"/>
      <c r="E10" s="14"/>
      <c r="F10" s="14"/>
      <c r="G10" s="39"/>
      <c r="H10" s="39"/>
    </row>
    <row r="11" spans="1:11" ht="40.5">
      <c r="A11" s="15">
        <v>1</v>
      </c>
      <c r="B11" s="16" t="s">
        <v>9</v>
      </c>
      <c r="C11" s="16">
        <v>0.99</v>
      </c>
      <c r="D11" s="17">
        <v>124409</v>
      </c>
      <c r="E11" s="17">
        <v>115974</v>
      </c>
      <c r="F11" s="17">
        <v>31855</v>
      </c>
      <c r="G11" s="15">
        <f>D11*0.92</f>
        <v>114456.28</v>
      </c>
      <c r="H11" s="18">
        <f>D11*0.99</f>
        <v>123164.91</v>
      </c>
      <c r="I11" s="19"/>
      <c r="K11" s="6" t="s">
        <v>51</v>
      </c>
    </row>
    <row r="12" spans="1:9" ht="18" customHeight="1">
      <c r="A12" s="15">
        <v>2</v>
      </c>
      <c r="B12" s="15" t="s">
        <v>10</v>
      </c>
      <c r="C12" s="15">
        <v>0.948</v>
      </c>
      <c r="D12" s="17">
        <v>998441</v>
      </c>
      <c r="E12" s="15">
        <f>861853+621+1242</f>
        <v>863716</v>
      </c>
      <c r="F12" s="15">
        <f>236942+801+1584</f>
        <v>239327</v>
      </c>
      <c r="G12" s="15">
        <f>D12*0.92</f>
        <v>918565.7200000001</v>
      </c>
      <c r="H12" s="18">
        <f>H19+H20+H21+H13+H14+H15+H16+H17+H18</f>
        <v>946522.0680000001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5990.646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121809.802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83869.04400000001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119812.92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39937.64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20967.261000000002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34945.435000000005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149766.15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369423.17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>
        <v>136007</v>
      </c>
      <c r="E22" s="11">
        <v>84874</v>
      </c>
      <c r="F22" s="11">
        <v>21473</v>
      </c>
      <c r="G22" s="15">
        <f aca="true" t="shared" si="0" ref="G22:G28">D22*0.92</f>
        <v>125126.44</v>
      </c>
      <c r="H22" s="18">
        <f aca="true" t="shared" si="1" ref="H22:H27">C22*D22</f>
        <v>134646.93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/>
      <c r="E23" s="15">
        <v>127366</v>
      </c>
      <c r="F23" s="15">
        <v>35525</v>
      </c>
      <c r="G23" s="15"/>
      <c r="H23" s="18">
        <v>0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96997</v>
      </c>
      <c r="E24" s="15">
        <v>78611</v>
      </c>
      <c r="F24" s="15">
        <v>21149</v>
      </c>
      <c r="G24" s="15">
        <f t="shared" si="0"/>
        <v>89237.24</v>
      </c>
      <c r="H24" s="18">
        <f t="shared" si="1"/>
        <v>95057.06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/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59041</v>
      </c>
      <c r="E26" s="15">
        <v>49631</v>
      </c>
      <c r="F26" s="15">
        <v>13657</v>
      </c>
      <c r="G26" s="15">
        <f t="shared" si="0"/>
        <v>54317.72</v>
      </c>
      <c r="H26" s="18">
        <f t="shared" si="1"/>
        <v>57860.18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152880</v>
      </c>
      <c r="E27" s="15">
        <v>89680</v>
      </c>
      <c r="F27" s="15">
        <v>20738</v>
      </c>
      <c r="G27" s="15">
        <f t="shared" si="0"/>
        <v>140649.6</v>
      </c>
      <c r="H27" s="18">
        <f t="shared" si="1"/>
        <v>149822.4</v>
      </c>
    </row>
    <row r="28" spans="1:9" ht="15" customHeight="1">
      <c r="A28" s="15">
        <v>10</v>
      </c>
      <c r="B28" s="15" t="s">
        <v>20</v>
      </c>
      <c r="C28" s="15"/>
      <c r="D28" s="17">
        <v>535594</v>
      </c>
      <c r="E28" s="15">
        <v>501295</v>
      </c>
      <c r="F28" s="15">
        <v>139666</v>
      </c>
      <c r="G28" s="15">
        <v>498102</v>
      </c>
      <c r="H28" s="18">
        <f>SUM(H29:H34)</f>
        <v>427930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227875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117100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17556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65399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16341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2103369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1940455.0000000002</v>
      </c>
      <c r="H37" s="22">
        <f>H11+H12+H22+H23+H24+H25+H26+H27+H28+H35</f>
        <v>1951344.548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6" t="s">
        <v>26</v>
      </c>
      <c r="C39" s="47"/>
      <c r="D39" s="48"/>
      <c r="E39" s="23"/>
      <c r="F39" s="23"/>
      <c r="G39" s="33">
        <v>605654</v>
      </c>
      <c r="H39" s="24"/>
    </row>
    <row r="40" spans="1:8" ht="12.75">
      <c r="A40" s="37" t="s">
        <v>55</v>
      </c>
      <c r="B40" s="35" t="s">
        <v>56</v>
      </c>
      <c r="C40" s="36"/>
      <c r="D40" s="36"/>
      <c r="E40" s="36"/>
      <c r="F40" s="36"/>
      <c r="G40" s="34">
        <v>77609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2014-03-28T10:57:36Z</cp:lastPrinted>
  <dcterms:created xsi:type="dcterms:W3CDTF">2012-02-13T05:50:38Z</dcterms:created>
  <dcterms:modified xsi:type="dcterms:W3CDTF">2014-03-28T10:57:38Z</dcterms:modified>
  <cp:category/>
  <cp:version/>
  <cp:contentType/>
  <cp:contentStatus/>
</cp:coreProperties>
</file>