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<sst xmlns="http://schemas.openxmlformats.org/spreadsheetml/2006/main" count="55" uniqueCount="55">
  <si>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</si>
  <si>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</si>
  <si>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</si>
  <si>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</si>
  <si>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</si>
  <si>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</si>
  <si>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</si>
  <si>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</si>
  <si>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</si>
  <si>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</si>
  <si>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</si>
  <si>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</si>
  <si>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</si>
  <si>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</si>
  <si>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</si>
  <si>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</si>
  <si>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</si>
  <si>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</si>
  <si>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</si>
  <si>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</si>
  <si>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</si>
  <si>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</si>
  <si>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</si>
  <si>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</si>
  <si>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</si>
  <si>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</si>
  <si>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</si>
  <si>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</si>
  <si>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</si>
  <si>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</si>
  <si>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</si>
  <si>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</si>
  <si>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</si>
  <si>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</si>
  <si>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</si>
  <si>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</si>
  <si>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</si>
  <si>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</si>
  <si>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</si>
  <si>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</si>
  <si>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</si>
  <si>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</si>
  <si>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</si>
  <si>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</si>
  <si>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</si>
  <si>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</si>
  <si>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</si>
  <si>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</si>
  <si>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</si>
  <si>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</si>
  <si>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 xml:space="preserve"> </t>
  </si>
  <si>
    <t xml:space="preserve">    кв.м</t>
  </si>
  <si>
    <t>Смета доходов и расходов за 2013 год по содержанию и текущему ремонту многоквартирного дома Гатчинское шоссе д.11</t>
  </si>
  <si>
    <t>4450 кв.м</t>
  </si>
  <si>
    <t>Ремонт межпанельных швов, 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</si>
</sst>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3">
      <selection activeCell="L37" sqref="L37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52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53</v>
      </c>
    </row>
    <row r="7" spans="1:8" ht="12.75">
      <c r="A7" s="3"/>
      <c r="B7" s="45" t="s">
        <v>50</v>
      </c>
      <c r="C7" s="45"/>
      <c r="D7" s="45"/>
      <c r="E7" s="4"/>
      <c r="F7" s="4"/>
      <c r="G7" s="28" t="s">
        <v>46</v>
      </c>
      <c r="H7" s="29" t="s">
        <v>51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63012</v>
      </c>
      <c r="E11" s="17">
        <v>115974</v>
      </c>
      <c r="F11" s="17">
        <v>31855</v>
      </c>
      <c r="G11" s="15">
        <f>D11*0.92</f>
        <v>57971.04</v>
      </c>
      <c r="H11" s="18">
        <f>D11*0.99</f>
        <v>62381.88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505698</v>
      </c>
      <c r="E12" s="15">
        <f>861853+621+1242</f>
        <v>863716</v>
      </c>
      <c r="F12" s="15">
        <f>236942+801+1584</f>
        <v>239327</v>
      </c>
      <c r="G12" s="15">
        <f>D12*0.92</f>
        <v>465242.16000000003</v>
      </c>
      <c r="H12" s="18">
        <f>H19+H20+H21+H13+H14+H15+H16+H17+H18</f>
        <v>479401.704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3034.188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61695.155999999995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42478.632000000005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60683.759999999995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20227.920000000002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10619.658000000001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17699.43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75854.7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187108.26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68886</v>
      </c>
      <c r="E23" s="15">
        <v>127366</v>
      </c>
      <c r="F23" s="15">
        <v>35525</v>
      </c>
      <c r="G23" s="15">
        <f t="shared" si="0"/>
        <v>63375.12</v>
      </c>
      <c r="H23" s="18">
        <f t="shared" si="1"/>
        <v>68197.14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38448</v>
      </c>
      <c r="E24" s="15">
        <v>78611</v>
      </c>
      <c r="F24" s="15">
        <v>21149</v>
      </c>
      <c r="G24" s="15">
        <f t="shared" si="0"/>
        <v>35372.16</v>
      </c>
      <c r="H24" s="18">
        <f t="shared" si="1"/>
        <v>37679.04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29904</v>
      </c>
      <c r="E26" s="15">
        <v>49631</v>
      </c>
      <c r="F26" s="15">
        <v>13657</v>
      </c>
      <c r="G26" s="15">
        <f t="shared" si="0"/>
        <v>27511.68</v>
      </c>
      <c r="H26" s="18">
        <f t="shared" si="1"/>
        <v>29305.92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271272</v>
      </c>
      <c r="E28" s="15">
        <v>501295</v>
      </c>
      <c r="F28" s="15">
        <v>139666</v>
      </c>
      <c r="G28" s="15">
        <v>241432</v>
      </c>
      <c r="H28" s="18">
        <f>SUM(H29:H34)</f>
        <v>161328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/>
      <c r="I29" s="20"/>
    </row>
    <row r="30" spans="1:9" ht="12.75">
      <c r="A30" s="15"/>
      <c r="B30" s="11" t="s">
        <v>54</v>
      </c>
      <c r="C30" s="11"/>
      <c r="D30" s="17"/>
      <c r="E30" s="15"/>
      <c r="F30" s="15"/>
      <c r="G30" s="15"/>
      <c r="H30" s="1">
        <v>110226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48441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/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2661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9846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977220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890904.1600000001</v>
      </c>
      <c r="H37" s="22">
        <f>H11+H12+H22+H23+H24+H25+H26+H27+H28+H35</f>
        <v>848139.6840000001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1008760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2014-03-28T10:23:39Z</cp:lastPrinted>
  <dcterms:created xsi:type="dcterms:W3CDTF">2012-02-13T05:50:38Z</dcterms:created>
  <dcterms:modified xsi:type="dcterms:W3CDTF">2014-03-28T10:23:40Z</dcterms:modified>
  <cp:category/>
  <cp:version/>
  <cp:contentType/>
  <cp:contentStatus/>
</cp:coreProperties>
</file>